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"/>
    </mc:Choice>
  </mc:AlternateContent>
  <bookViews>
    <workbookView xWindow="0" yWindow="0" windowWidth="19200" windowHeight="7310" tabRatio="418"/>
  </bookViews>
  <sheets>
    <sheet name="Final DAG Common Format" sheetId="52" r:id="rId1"/>
  </sheets>
  <calcPr calcId="152511"/>
</workbook>
</file>

<file path=xl/calcChain.xml><?xml version="1.0" encoding="utf-8"?>
<calcChain xmlns="http://schemas.openxmlformats.org/spreadsheetml/2006/main">
  <c r="Q124" i="52" l="1"/>
  <c r="R124" i="52"/>
  <c r="Q76" i="52"/>
  <c r="Q73" i="52"/>
  <c r="Q17" i="52" l="1"/>
  <c r="R76" i="52" l="1"/>
  <c r="R73" i="52" l="1"/>
  <c r="R17" i="52" l="1"/>
  <c r="P124" i="52" l="1"/>
  <c r="P76" i="52"/>
  <c r="P73" i="52"/>
  <c r="P17" i="52"/>
  <c r="I9" i="52" l="1"/>
  <c r="H9" i="52"/>
  <c r="G9" i="52"/>
  <c r="B6" i="52"/>
  <c r="J9" i="52" l="1"/>
  <c r="J10" i="52" s="1"/>
</calcChain>
</file>

<file path=xl/sharedStrings.xml><?xml version="1.0" encoding="utf-8"?>
<sst xmlns="http://schemas.openxmlformats.org/spreadsheetml/2006/main" count="230" uniqueCount="160">
  <si>
    <t xml:space="preserve">  Indigenous Units</t>
  </si>
  <si>
    <t xml:space="preserve">  Basic Health Units (BHUs)</t>
  </si>
  <si>
    <t>Sanitation</t>
  </si>
  <si>
    <t xml:space="preserve">  Under one immunization coverage (%)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</si>
  <si>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</si>
  <si>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</si>
  <si>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</si>
  <si>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</si>
  <si>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</si>
  <si>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</si>
  <si>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Area (sq. km)</t>
  </si>
  <si>
    <t>Dungkhags</t>
  </si>
  <si>
    <t>Gewogs</t>
  </si>
  <si>
    <t>Chiwogs</t>
  </si>
  <si>
    <t>Villages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</si>
  <si>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</si>
  <si>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</si>
  <si>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</si>
  <si>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</si>
  <si>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</si>
  <si>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</si>
  <si>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</si>
  <si>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Technicians</t>
  </si>
  <si>
    <t>Doctors per bed</t>
  </si>
  <si>
    <t>Birth attended by trained personnel (%)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</si>
  <si>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</si>
  <si>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</si>
  <si>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</si>
  <si>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</si>
  <si>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</si>
  <si>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>Milk processing unit</t>
  </si>
  <si>
    <t>Health Personnel (Nos.)</t>
  </si>
  <si>
    <t>Health Indicators</t>
  </si>
  <si>
    <t xml:space="preserve">  School enrolment (Nos.)</t>
  </si>
  <si>
    <t xml:space="preserve">  Teachers (Nos.)</t>
  </si>
  <si>
    <t>NFE learners (Nos.)</t>
  </si>
  <si>
    <t>Tourists visited</t>
  </si>
  <si>
    <t xml:space="preserve">     Current</t>
  </si>
  <si>
    <t xml:space="preserve">     Capital</t>
  </si>
  <si>
    <t>1. GENERAL</t>
  </si>
  <si>
    <t>2. POPULATION</t>
  </si>
  <si>
    <t>Renewal Natural Resources (RNR)</t>
  </si>
  <si>
    <t xml:space="preserve">    Male</t>
  </si>
  <si>
    <t xml:space="preserve">    Female</t>
  </si>
  <si>
    <t>Taxis (Nos.)</t>
  </si>
  <si>
    <t>Un-employed (Nos.)</t>
  </si>
  <si>
    <t xml:space="preserve">Dzongkhag at A Glance
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</si>
  <si>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</si>
  <si>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</si>
  <si>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</si>
  <si>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</si>
  <si>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</si>
  <si>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</si>
  <si>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</si>
  <si>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</si>
  <si>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</si>
  <si>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t>INDICATORS</t>
  </si>
  <si>
    <t>YEAR</t>
  </si>
  <si>
    <t>Geographical Characteristics</t>
  </si>
  <si>
    <t>Administrative Tiers (Nos.)</t>
  </si>
  <si>
    <t>Total</t>
  </si>
  <si>
    <t>Dungtshos (Indegenious Doctor)</t>
  </si>
  <si>
    <t xml:space="preserve">Ambulance </t>
  </si>
  <si>
    <t xml:space="preserve">  Rural water supply coverage (%) </t>
  </si>
  <si>
    <t xml:space="preserve">  Rural population access to safe drinking water supplies (%)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</si>
  <si>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</si>
  <si>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</si>
  <si>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</si>
  <si>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</si>
  <si>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</si>
  <si>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</si>
  <si>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</si>
  <si>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>Poultry farms</t>
  </si>
  <si>
    <t>Piggery farms</t>
  </si>
  <si>
    <t>Farm sales shops (Nos.)</t>
  </si>
  <si>
    <t>Nursery (Nos.)</t>
  </si>
  <si>
    <t>Forestry</t>
  </si>
  <si>
    <t xml:space="preserve">Cable TV operators </t>
  </si>
  <si>
    <t>9. TRADE &amp; INDUSTRIES (Nos.)</t>
  </si>
  <si>
    <t>Industries</t>
  </si>
  <si>
    <t>Constructions</t>
  </si>
  <si>
    <t>11. ELECTRICITY</t>
  </si>
  <si>
    <t xml:space="preserve"> Expenditure</t>
  </si>
  <si>
    <t>13. PUBLIC FINANCE-Financial Year (Mill. Nu.)</t>
  </si>
  <si>
    <t>Gungtong</t>
  </si>
  <si>
    <t>Sowai Menpa (Indegenious Medical Technicians)</t>
  </si>
  <si>
    <t>Number of educational institutes (Includes pvt. Nos)</t>
  </si>
  <si>
    <t>Altitude Range (masl.)</t>
  </si>
  <si>
    <t>Assistant Clinical Officer</t>
  </si>
  <si>
    <t>…</t>
  </si>
  <si>
    <t xml:space="preserve">  RNR extension centres (Nos.)</t>
  </si>
  <si>
    <t>Trade, hotels and restaurents</t>
  </si>
  <si>
    <t>Units consumed (MU)</t>
  </si>
  <si>
    <t>Religious institutions</t>
  </si>
  <si>
    <t>Religious monuments</t>
  </si>
  <si>
    <t xml:space="preserve"> Budget outlay</t>
  </si>
  <si>
    <t>Consumption poverty rate  (%)</t>
  </si>
  <si>
    <t>Multi-dimensional poverty rate  (%)</t>
  </si>
  <si>
    <t xml:space="preserve">  Outreach clinics</t>
  </si>
  <si>
    <t>With sheds</t>
  </si>
  <si>
    <t>Without sheds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</si>
  <si>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</si>
  <si>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</si>
  <si>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</si>
  <si>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</si>
  <si>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 xml:space="preserve">  Tertiary institutes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</si>
  <si>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</si>
  <si>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</si>
  <si>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</si>
  <si>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</si>
  <si>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</si>
  <si>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</si>
  <si>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Non-formal education centres</t>
  </si>
  <si>
    <t>ECCD</t>
  </si>
  <si>
    <r>
      <t xml:space="preserve">  Other institutes</t>
    </r>
    <r>
      <rPr>
        <i/>
        <sz val="10"/>
        <rFont val="Bookman Old Style"/>
        <family val="1"/>
      </rPr>
      <t>(Zorigchusum)</t>
    </r>
  </si>
  <si>
    <t>Pupil-teacher ratio</t>
  </si>
  <si>
    <t>NFE instructors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</si>
  <si>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</si>
  <si>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</si>
  <si>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</si>
  <si>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</si>
  <si>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Regional veterinary laboratories</t>
  </si>
  <si>
    <t xml:space="preserve">  Fishery farms</t>
  </si>
  <si>
    <t xml:space="preserve">  Territorial division HQs</t>
  </si>
  <si>
    <t>Range offices</t>
  </si>
  <si>
    <t xml:space="preserve">  Beat offices</t>
  </si>
  <si>
    <t xml:space="preserve">  Forest cover  (%)</t>
  </si>
  <si>
    <t>Protected areas (areas)</t>
  </si>
  <si>
    <t>Labour force (Nos.)</t>
  </si>
  <si>
    <t>Population involved in agriculture (%)</t>
  </si>
  <si>
    <t>Un-employment rate</t>
  </si>
  <si>
    <t>Labour force participation rate</t>
  </si>
  <si>
    <t xml:space="preserve">  Length of road (Kms.)</t>
  </si>
  <si>
    <t>Dzongkhag roads</t>
  </si>
  <si>
    <t>Thromde roads</t>
  </si>
  <si>
    <t>Gewog connectivity roads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</si>
  <si>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</si>
  <si>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</si>
  <si>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</si>
  <si>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</si>
  <si>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</si>
  <si>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</si>
  <si>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</si>
  <si>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>Buses operating (Nos.)</t>
  </si>
  <si>
    <t>1:11</t>
  </si>
  <si>
    <t>* includes Chundu Armed Force Public School</t>
  </si>
  <si>
    <t>As per PAR 2017</t>
  </si>
  <si>
    <t>2019-20</t>
  </si>
  <si>
    <t>Community forest (acreas in Ha)</t>
  </si>
  <si>
    <t>na</t>
  </si>
  <si>
    <t>2020-21</t>
  </si>
  <si>
    <t>Haa Dzongkhag, 2022</t>
  </si>
  <si>
    <t>2021-22</t>
  </si>
  <si>
    <t>n.a</t>
  </si>
  <si>
    <t>1,000-5,600</t>
  </si>
  <si>
    <r>
      <t xml:space="preserve">  Hospitals</t>
    </r>
    <r>
      <rPr>
        <vertAlign val="superscript"/>
        <sz val="10"/>
        <rFont val="Bookman Old Style"/>
        <family val="1"/>
      </rPr>
      <t>1</t>
    </r>
  </si>
  <si>
    <t xml:space="preserve">                  </t>
  </si>
  <si>
    <r>
      <t xml:space="preserve">Note: </t>
    </r>
    <r>
      <rPr>
        <i/>
        <vertAlign val="superscript"/>
        <sz val="9"/>
        <rFont val="Bookman Old Style"/>
        <family val="1"/>
      </rPr>
      <t>1</t>
    </r>
    <r>
      <rPr>
        <i/>
        <sz val="9"/>
        <rFont val="Bookman Old Style"/>
        <family val="1"/>
      </rPr>
      <t>Dzongkhag Hospital and 1 Military Hospital</t>
    </r>
  </si>
  <si>
    <r>
      <t>Households electrified</t>
    </r>
    <r>
      <rPr>
        <vertAlign val="superscript"/>
        <sz val="10"/>
        <rFont val="Bookman Old Style"/>
        <family val="1"/>
      </rPr>
      <t>1</t>
    </r>
  </si>
  <si>
    <r>
      <t xml:space="preserve">         </t>
    </r>
    <r>
      <rPr>
        <i/>
        <vertAlign val="superscript"/>
        <sz val="9"/>
        <rFont val="Bookman Old Style"/>
        <family val="1"/>
      </rPr>
      <t>1</t>
    </r>
    <r>
      <rPr>
        <i/>
        <sz val="9"/>
        <rFont val="Bookman Old Style"/>
        <family val="1"/>
      </rPr>
      <t>No. of households electrified in the year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</si>
</sst>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_(* #,##0_);_(* \(#,##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i/>
      <sz val="10"/>
      <name val="Bookman Old Style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u/>
      <sz val="10"/>
      <name val="Bookman Old Style"/>
      <family val="1"/>
    </font>
    <font>
      <b/>
      <i/>
      <sz val="10"/>
      <name val="Bookman Old Style"/>
      <family val="1"/>
    </font>
    <font>
      <b/>
      <i/>
      <u/>
      <sz val="10"/>
      <name val="Bookman Old Style"/>
      <family val="1"/>
    </font>
    <font>
      <b/>
      <sz val="20"/>
      <name val="Bookman Old Style"/>
      <family val="1"/>
    </font>
    <font>
      <vertAlign val="superscript"/>
      <sz val="10"/>
      <name val="Bookman Old Style"/>
      <family val="1"/>
    </font>
    <font>
      <i/>
      <sz val="9"/>
      <name val="Bookman Old Style"/>
      <family val="1"/>
    </font>
    <font>
      <i/>
      <vertAlign val="superscript"/>
      <sz val="9"/>
      <name val="Bookman Old Style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9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6" fontId="4" fillId="0" borderId="1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166" fontId="4" fillId="0" borderId="1" xfId="1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165" fontId="4" fillId="0" borderId="8" xfId="0" applyNumberFormat="1" applyFont="1" applyFill="1" applyBorder="1" applyAlignment="1">
      <alignment vertical="center" wrapText="1"/>
    </xf>
    <xf numFmtId="0" fontId="4" fillId="0" borderId="1" xfId="0" quotePrefix="1" applyNumberFormat="1" applyFont="1" applyFill="1" applyBorder="1" applyAlignment="1">
      <alignment horizontal="right" vertical="center" wrapText="1"/>
    </xf>
    <xf numFmtId="0" fontId="4" fillId="0" borderId="4" xfId="0" quotePrefix="1" applyNumberFormat="1" applyFont="1" applyFill="1" applyBorder="1" applyAlignment="1">
      <alignment horizontal="right" vertical="center" wrapText="1"/>
    </xf>
    <xf numFmtId="166" fontId="4" fillId="0" borderId="4" xfId="11" applyNumberFormat="1" applyFont="1" applyFill="1" applyBorder="1" applyAlignment="1">
      <alignment horizontal="center" vertical="center" wrapText="1"/>
    </xf>
    <xf numFmtId="166" fontId="4" fillId="0" borderId="4" xfId="11" applyNumberFormat="1" applyFont="1" applyFill="1" applyBorder="1" applyAlignment="1">
      <alignment horizontal="right" vertical="center" wrapText="1"/>
    </xf>
    <xf numFmtId="0" fontId="4" fillId="0" borderId="1" xfId="11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4" xfId="17" quotePrefix="1" applyNumberFormat="1" applyFont="1" applyFill="1" applyBorder="1" applyAlignment="1">
      <alignment horizontal="right" vertical="center" wrapText="1"/>
    </xf>
    <xf numFmtId="0" fontId="4" fillId="0" borderId="1" xfId="17" quotePrefix="1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3" fillId="0" borderId="0" xfId="9" applyFont="1" applyFill="1" applyAlignment="1">
      <alignment horizontal="center" vertical="top" wrapText="1"/>
    </xf>
    <xf numFmtId="0" fontId="13" fillId="0" borderId="0" xfId="9" applyFont="1" applyFill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9" xfId="9" applyFont="1" applyFill="1" applyBorder="1" applyAlignment="1">
      <alignment horizontal="right" vertical="center" wrapText="1"/>
    </xf>
    <xf numFmtId="0" fontId="5" fillId="0" borderId="19" xfId="9" applyFont="1" applyFill="1" applyBorder="1" applyAlignment="1">
      <alignment horizontal="center" vertical="center" wrapText="1"/>
    </xf>
    <xf numFmtId="0" fontId="5" fillId="0" borderId="20" xfId="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22" xfId="9" applyFont="1" applyFill="1" applyBorder="1" applyAlignment="1">
      <alignment horizontal="right" vertical="center" wrapText="1"/>
    </xf>
    <xf numFmtId="165" fontId="4" fillId="0" borderId="23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10" fillId="0" borderId="25" xfId="9" applyFont="1" applyFill="1" applyBorder="1" applyAlignment="1">
      <alignment vertical="center" wrapText="1"/>
    </xf>
    <xf numFmtId="0" fontId="11" fillId="0" borderId="9" xfId="9" applyFont="1" applyFill="1" applyBorder="1" applyAlignment="1">
      <alignment horizontal="left" vertical="center" wrapText="1" indent="1"/>
    </xf>
    <xf numFmtId="0" fontId="4" fillId="0" borderId="9" xfId="9" applyFont="1" applyFill="1" applyBorder="1" applyAlignment="1">
      <alignment horizontal="left" vertical="center" wrapText="1" indent="1"/>
    </xf>
    <xf numFmtId="0" fontId="4" fillId="0" borderId="9" xfId="9" applyFont="1" applyFill="1" applyBorder="1" applyAlignment="1">
      <alignment horizontal="left" vertical="center" wrapText="1" indent="2"/>
    </xf>
    <xf numFmtId="0" fontId="10" fillId="0" borderId="9" xfId="9" applyFont="1" applyFill="1" applyBorder="1" applyAlignment="1">
      <alignment horizontal="left" vertical="center" wrapText="1"/>
    </xf>
    <xf numFmtId="0" fontId="10" fillId="0" borderId="9" xfId="9" applyFont="1" applyFill="1" applyBorder="1" applyAlignment="1">
      <alignment vertical="center" wrapText="1"/>
    </xf>
    <xf numFmtId="0" fontId="11" fillId="0" borderId="9" xfId="9" applyFont="1" applyFill="1" applyBorder="1" applyAlignment="1">
      <alignment vertical="center" wrapText="1"/>
    </xf>
    <xf numFmtId="0" fontId="4" fillId="0" borderId="9" xfId="9" applyFont="1" applyFill="1" applyBorder="1" applyAlignment="1">
      <alignment vertical="center" wrapText="1"/>
    </xf>
    <xf numFmtId="0" fontId="6" fillId="0" borderId="9" xfId="9" applyFont="1" applyFill="1" applyBorder="1" applyAlignment="1">
      <alignment vertical="center" wrapText="1"/>
    </xf>
    <xf numFmtId="0" fontId="12" fillId="0" borderId="9" xfId="9" applyFont="1" applyFill="1" applyBorder="1" applyAlignment="1">
      <alignment horizontal="left" vertical="center" wrapText="1"/>
    </xf>
    <xf numFmtId="0" fontId="11" fillId="0" borderId="9" xfId="9" applyFont="1" applyFill="1" applyBorder="1" applyAlignment="1">
      <alignment horizontal="left" vertical="center" wrapText="1"/>
    </xf>
    <xf numFmtId="0" fontId="4" fillId="0" borderId="9" xfId="9" applyFont="1" applyFill="1" applyBorder="1" applyAlignment="1">
      <alignment horizontal="left" vertical="center" wrapText="1"/>
    </xf>
    <xf numFmtId="0" fontId="6" fillId="0" borderId="9" xfId="9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12" fillId="0" borderId="9" xfId="9" applyFont="1" applyFill="1" applyBorder="1" applyAlignment="1">
      <alignment horizontal="left" vertical="center" wrapText="1" indent="1"/>
    </xf>
    <xf numFmtId="0" fontId="4" fillId="0" borderId="21" xfId="9" applyFont="1" applyFill="1" applyBorder="1" applyAlignment="1">
      <alignment vertical="center" wrapText="1"/>
    </xf>
    <xf numFmtId="0" fontId="4" fillId="0" borderId="26" xfId="9" applyFont="1" applyFill="1" applyBorder="1" applyAlignment="1">
      <alignment horizontal="right" vertical="center" wrapText="1"/>
    </xf>
    <xf numFmtId="0" fontId="4" fillId="0" borderId="2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5" fillId="0" borderId="18" xfId="9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3" xfId="11" applyNumberFormat="1" applyFont="1" applyFill="1" applyBorder="1" applyAlignment="1">
      <alignment vertical="center" wrapText="1"/>
    </xf>
    <xf numFmtId="165" fontId="4" fillId="0" borderId="3" xfId="0" applyNumberFormat="1" applyFont="1" applyFill="1" applyBorder="1" applyAlignment="1">
      <alignment vertical="center" wrapText="1"/>
    </xf>
    <xf numFmtId="0" fontId="4" fillId="0" borderId="3" xfId="0" quotePrefix="1" applyNumberFormat="1" applyFont="1" applyFill="1" applyBorder="1" applyAlignment="1">
      <alignment horizontal="right" vertical="center" wrapText="1"/>
    </xf>
    <xf numFmtId="0" fontId="4" fillId="0" borderId="3" xfId="17" quotePrefix="1" applyNumberFormat="1" applyFont="1" applyFill="1" applyBorder="1" applyAlignment="1">
      <alignment horizontal="right" vertical="center" wrapText="1"/>
    </xf>
    <xf numFmtId="166" fontId="4" fillId="0" borderId="3" xfId="11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66" fontId="4" fillId="0" borderId="3" xfId="11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15" fillId="0" borderId="0" xfId="9" applyFont="1" applyFill="1" applyBorder="1" applyAlignment="1">
      <alignment horizontal="left" vertical="center" wrapText="1" indent="1"/>
    </xf>
    <xf numFmtId="0" fontId="4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</cellXfs>
  <cellStyles count="18">
    <cellStyle name="Comma" xfId="11" builtinId="3"/>
    <cellStyle name="Comma 2" xfId="1"/>
    <cellStyle name="Comma 2 2" xfId="2"/>
    <cellStyle name="Comma 2 2 2" xfId="13"/>
    <cellStyle name="Comma 2 3" xfId="12"/>
    <cellStyle name="Comma 3" xfId="3"/>
    <cellStyle name="Normal" xfId="0" builtinId="0"/>
    <cellStyle name="Normal 2" xfId="4"/>
    <cellStyle name="Normal 2 2" xfId="5"/>
    <cellStyle name="Normal 2 2 2" xfId="15"/>
    <cellStyle name="Normal 2 3" xfId="14"/>
    <cellStyle name="Normal 3" xfId="6"/>
    <cellStyle name="Normal 4" xfId="7"/>
    <cellStyle name="Normal 5" xfId="8"/>
    <cellStyle name="Normal 5 2" xfId="16"/>
    <cellStyle name="Normal_September 2006" xfId="9"/>
    <cellStyle name="Percent" xfId="17" builtinId="5"/>
    <cellStyle name="Percent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98"/>
  <sheetViews>
    <sheetView showGridLines="0" tabSelected="1" topLeftCell="A171" workbookViewId="0">
      <selection activeCell="S8" sqref="S8"/>
    </sheetView>
  </sheetViews>
  <sheetFormatPr defaultColWidth="9.1796875" defaultRowHeight="13" x14ac:dyDescent="0.25"/>
  <cols>
    <col min="1" max="1" width="55.453125" style="4" customWidth="1"/>
    <col min="2" max="2" width="18.81640625" style="4" hidden="1" customWidth="1"/>
    <col min="3" max="3" width="10.26953125" style="4" hidden="1" customWidth="1"/>
    <col min="4" max="4" width="13.1796875" style="4" hidden="1" customWidth="1"/>
    <col min="5" max="14" width="9.1796875" style="4" hidden="1" customWidth="1"/>
    <col min="15" max="15" width="0" style="4" hidden="1" customWidth="1"/>
    <col min="16" max="18" width="10.54296875" style="4" customWidth="1"/>
    <col min="19" max="20" width="13.1796875" style="4" bestFit="1" customWidth="1"/>
    <col min="21" max="16384" width="9.1796875" style="4"/>
  </cols>
  <sheetData>
    <row r="1" spans="1:18" ht="25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30.5" customHeight="1" thickBot="1" x14ac:dyDescent="0.3">
      <c r="A2" s="49" t="s">
        <v>151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s="5" customFormat="1" ht="21.5" customHeight="1" thickBot="1" x14ac:dyDescent="0.3">
      <c r="A3" s="63" t="s">
        <v>56</v>
      </c>
      <c r="B3" s="58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81"/>
      <c r="P3" s="84" t="s">
        <v>57</v>
      </c>
      <c r="Q3" s="54"/>
      <c r="R3" s="55"/>
    </row>
    <row r="4" spans="1:18" s="5" customFormat="1" x14ac:dyDescent="0.25">
      <c r="A4" s="64" t="s">
        <v>39</v>
      </c>
      <c r="B4" s="59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2"/>
      <c r="P4" s="85">
        <v>2021</v>
      </c>
      <c r="Q4" s="51"/>
      <c r="R4" s="52"/>
    </row>
    <row r="5" spans="1:18" s="5" customFormat="1" ht="17.5" customHeight="1" x14ac:dyDescent="0.25">
      <c r="A5" s="65" t="s">
        <v>58</v>
      </c>
      <c r="B5" s="20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7"/>
      <c r="P5" s="36"/>
      <c r="Q5" s="37"/>
      <c r="R5" s="38"/>
    </row>
    <row r="6" spans="1:18" s="2" customFormat="1" ht="17.5" customHeight="1" x14ac:dyDescent="0.25">
      <c r="A6" s="66" t="s">
        <v>10</v>
      </c>
      <c r="B6" s="16" t="e">
        <f>#REF!+#REF!+#REF!+#REF!</f>
        <v>#REF!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7"/>
      <c r="P6" s="36">
        <v>1899.02</v>
      </c>
      <c r="Q6" s="37"/>
      <c r="R6" s="38"/>
    </row>
    <row r="7" spans="1:18" s="2" customFormat="1" ht="17.5" customHeight="1" x14ac:dyDescent="0.25">
      <c r="A7" s="66" t="s">
        <v>87</v>
      </c>
      <c r="B7" s="1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7"/>
      <c r="P7" s="36" t="s">
        <v>154</v>
      </c>
      <c r="Q7" s="37"/>
      <c r="R7" s="38"/>
    </row>
    <row r="8" spans="1:18" s="2" customFormat="1" ht="17.5" customHeight="1" x14ac:dyDescent="0.25">
      <c r="A8" s="66"/>
      <c r="B8" s="1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7"/>
      <c r="P8" s="36"/>
      <c r="Q8" s="37"/>
      <c r="R8" s="38"/>
    </row>
    <row r="9" spans="1:18" s="2" customFormat="1" ht="17.5" customHeight="1" x14ac:dyDescent="0.25">
      <c r="A9" s="65" t="s">
        <v>59</v>
      </c>
      <c r="B9" s="16"/>
      <c r="C9" s="3"/>
      <c r="D9" s="3"/>
      <c r="E9" s="3"/>
      <c r="F9" s="3"/>
      <c r="G9" s="3" t="e">
        <f>#REF!/2</f>
        <v>#REF!</v>
      </c>
      <c r="H9" s="3" t="e">
        <f>#REF!/1.8</f>
        <v>#REF!</v>
      </c>
      <c r="I9" s="3" t="e">
        <f>#REF!/1.8</f>
        <v>#REF!</v>
      </c>
      <c r="J9" s="3" t="e">
        <f>G9+H9+I9</f>
        <v>#REF!</v>
      </c>
      <c r="K9" s="3"/>
      <c r="L9" s="3"/>
      <c r="M9" s="3"/>
      <c r="N9" s="3"/>
      <c r="O9" s="17"/>
      <c r="P9" s="40">
        <v>2019</v>
      </c>
      <c r="Q9" s="41"/>
      <c r="R9" s="42"/>
    </row>
    <row r="10" spans="1:18" s="2" customFormat="1" ht="17.5" customHeight="1" x14ac:dyDescent="0.25">
      <c r="A10" s="67" t="s">
        <v>11</v>
      </c>
      <c r="B10" s="16"/>
      <c r="C10" s="3"/>
      <c r="D10" s="3"/>
      <c r="E10" s="3"/>
      <c r="F10" s="3"/>
      <c r="G10" s="3"/>
      <c r="H10" s="3"/>
      <c r="I10" s="3" t="s">
        <v>8</v>
      </c>
      <c r="J10" s="3" t="e">
        <f>J9/B6*100</f>
        <v>#REF!</v>
      </c>
      <c r="K10" s="3"/>
      <c r="L10" s="3"/>
      <c r="M10" s="3"/>
      <c r="N10" s="3"/>
      <c r="O10" s="17"/>
      <c r="P10" s="36">
        <v>1</v>
      </c>
      <c r="Q10" s="37"/>
      <c r="R10" s="38"/>
    </row>
    <row r="11" spans="1:18" s="2" customFormat="1" ht="17.5" customHeight="1" x14ac:dyDescent="0.25">
      <c r="A11" s="67" t="s">
        <v>12</v>
      </c>
      <c r="B11" s="1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17"/>
      <c r="P11" s="36">
        <v>6</v>
      </c>
      <c r="Q11" s="37"/>
      <c r="R11" s="38"/>
    </row>
    <row r="12" spans="1:18" s="2" customFormat="1" ht="17.5" customHeight="1" x14ac:dyDescent="0.25">
      <c r="A12" s="67" t="s">
        <v>13</v>
      </c>
      <c r="B12" s="1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17"/>
      <c r="P12" s="36">
        <v>30</v>
      </c>
      <c r="Q12" s="37"/>
      <c r="R12" s="38"/>
    </row>
    <row r="13" spans="1:18" s="2" customFormat="1" ht="17.5" customHeight="1" x14ac:dyDescent="0.25">
      <c r="A13" s="67" t="s">
        <v>14</v>
      </c>
      <c r="B13" s="1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17"/>
      <c r="P13" s="36">
        <v>96</v>
      </c>
      <c r="Q13" s="37"/>
      <c r="R13" s="38"/>
    </row>
    <row r="14" spans="1:18" s="2" customFormat="1" ht="17.5" customHeight="1" x14ac:dyDescent="0.25">
      <c r="A14" s="67" t="s">
        <v>84</v>
      </c>
      <c r="B14" s="1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17"/>
      <c r="P14" s="36"/>
      <c r="Q14" s="37"/>
      <c r="R14" s="38"/>
    </row>
    <row r="15" spans="1:18" s="2" customFormat="1" ht="17.5" customHeight="1" x14ac:dyDescent="0.25">
      <c r="A15" s="67"/>
      <c r="B15" s="1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17"/>
      <c r="P15" s="36"/>
      <c r="Q15" s="37"/>
      <c r="R15" s="38"/>
    </row>
    <row r="16" spans="1:18" s="7" customFormat="1" ht="17.5" customHeight="1" x14ac:dyDescent="0.25">
      <c r="A16" s="68" t="s">
        <v>40</v>
      </c>
      <c r="B16" s="6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35"/>
      <c r="P16" s="86">
        <v>2020</v>
      </c>
      <c r="Q16" s="6">
        <v>2021</v>
      </c>
      <c r="R16" s="9">
        <v>2022</v>
      </c>
    </row>
    <row r="17" spans="1:18" ht="17.5" customHeight="1" x14ac:dyDescent="0.25">
      <c r="A17" s="66" t="s">
        <v>60</v>
      </c>
      <c r="B17" s="1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7"/>
      <c r="P17" s="87">
        <f>P18+P19</f>
        <v>13758</v>
      </c>
      <c r="Q17" s="25">
        <f>Q18+Q19</f>
        <v>13786</v>
      </c>
      <c r="R17" s="12">
        <f>R18+R19</f>
        <v>13812</v>
      </c>
    </row>
    <row r="18" spans="1:18" ht="17.5" customHeight="1" x14ac:dyDescent="0.25">
      <c r="A18" s="67" t="s">
        <v>15</v>
      </c>
      <c r="B18" s="1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7"/>
      <c r="P18" s="87">
        <v>7491</v>
      </c>
      <c r="Q18" s="25">
        <v>7507</v>
      </c>
      <c r="R18" s="12">
        <v>7522</v>
      </c>
    </row>
    <row r="19" spans="1:18" ht="17.5" customHeight="1" x14ac:dyDescent="0.25">
      <c r="A19" s="67" t="s">
        <v>16</v>
      </c>
      <c r="B19" s="1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7"/>
      <c r="P19" s="87">
        <v>6267</v>
      </c>
      <c r="Q19" s="25">
        <v>6279</v>
      </c>
      <c r="R19" s="12">
        <v>6290</v>
      </c>
    </row>
    <row r="20" spans="1:18" ht="17.5" customHeight="1" x14ac:dyDescent="0.25">
      <c r="A20" s="66" t="s">
        <v>9</v>
      </c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7"/>
      <c r="P20" s="88">
        <v>7.2</v>
      </c>
      <c r="Q20" s="26">
        <v>7.2</v>
      </c>
      <c r="R20" s="12">
        <v>7.3</v>
      </c>
    </row>
    <row r="21" spans="1:18" ht="17.5" customHeight="1" x14ac:dyDescent="0.25">
      <c r="A21" s="66"/>
      <c r="B21" s="1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7"/>
      <c r="P21" s="36"/>
      <c r="Q21" s="37"/>
      <c r="R21" s="38"/>
    </row>
    <row r="22" spans="1:18" ht="17.5" customHeight="1" x14ac:dyDescent="0.25">
      <c r="A22" s="69" t="s">
        <v>48</v>
      </c>
      <c r="B22" s="1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17"/>
      <c r="P22" s="40" t="s">
        <v>146</v>
      </c>
      <c r="Q22" s="41"/>
      <c r="R22" s="42"/>
    </row>
    <row r="23" spans="1:18" ht="17.5" customHeight="1" x14ac:dyDescent="0.25">
      <c r="A23" s="66" t="s">
        <v>96</v>
      </c>
      <c r="B23" s="16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7"/>
      <c r="P23" s="36">
        <v>0.4</v>
      </c>
      <c r="Q23" s="37"/>
      <c r="R23" s="38"/>
    </row>
    <row r="24" spans="1:18" ht="17.5" customHeight="1" x14ac:dyDescent="0.25">
      <c r="A24" s="66" t="s">
        <v>97</v>
      </c>
      <c r="B24" s="1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7"/>
      <c r="P24" s="36">
        <v>0.9</v>
      </c>
      <c r="Q24" s="37"/>
      <c r="R24" s="38"/>
    </row>
    <row r="25" spans="1:18" ht="17.5" customHeight="1" x14ac:dyDescent="0.25">
      <c r="A25" s="66"/>
      <c r="B25" s="1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7"/>
      <c r="P25" s="36"/>
      <c r="Q25" s="37"/>
      <c r="R25" s="38"/>
    </row>
    <row r="26" spans="1:18" ht="17.5" customHeight="1" x14ac:dyDescent="0.25">
      <c r="A26" s="68" t="s">
        <v>49</v>
      </c>
      <c r="B26" s="1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7"/>
      <c r="P26" s="36"/>
      <c r="Q26" s="37"/>
      <c r="R26" s="38"/>
    </row>
    <row r="27" spans="1:18" ht="17.5" customHeight="1" x14ac:dyDescent="0.25">
      <c r="A27" s="70" t="s">
        <v>19</v>
      </c>
      <c r="B27" s="16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7"/>
      <c r="P27" s="86">
        <v>2019</v>
      </c>
      <c r="Q27" s="6">
        <v>2020</v>
      </c>
      <c r="R27" s="9">
        <v>2021</v>
      </c>
    </row>
    <row r="28" spans="1:18" ht="17.5" customHeight="1" x14ac:dyDescent="0.25">
      <c r="A28" s="71" t="s">
        <v>155</v>
      </c>
      <c r="B28" s="1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17"/>
      <c r="P28" s="10">
        <v>2</v>
      </c>
      <c r="Q28" s="11">
        <v>2</v>
      </c>
      <c r="R28" s="12">
        <v>2</v>
      </c>
    </row>
    <row r="29" spans="1:18" ht="17.5" customHeight="1" x14ac:dyDescent="0.25">
      <c r="A29" s="71" t="s">
        <v>0</v>
      </c>
      <c r="B29" s="1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7"/>
      <c r="P29" s="10">
        <v>1</v>
      </c>
      <c r="Q29" s="11">
        <v>1</v>
      </c>
      <c r="R29" s="12">
        <v>1</v>
      </c>
    </row>
    <row r="30" spans="1:18" ht="17.5" customHeight="1" x14ac:dyDescent="0.25">
      <c r="A30" s="71" t="s">
        <v>1</v>
      </c>
      <c r="B30" s="1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7"/>
      <c r="P30" s="10">
        <v>4</v>
      </c>
      <c r="Q30" s="11">
        <v>4</v>
      </c>
      <c r="R30" s="12">
        <v>4</v>
      </c>
    </row>
    <row r="31" spans="1:18" ht="17.5" customHeight="1" x14ac:dyDescent="0.25">
      <c r="A31" s="67" t="s">
        <v>17</v>
      </c>
      <c r="B31" s="16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7"/>
      <c r="P31" s="10" t="s">
        <v>89</v>
      </c>
      <c r="Q31" s="11" t="s">
        <v>89</v>
      </c>
      <c r="R31" s="12" t="s">
        <v>89</v>
      </c>
    </row>
    <row r="32" spans="1:18" ht="17.5" customHeight="1" x14ac:dyDescent="0.25">
      <c r="A32" s="67" t="s">
        <v>18</v>
      </c>
      <c r="B32" s="1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7"/>
      <c r="P32" s="10">
        <v>4</v>
      </c>
      <c r="Q32" s="11">
        <v>4</v>
      </c>
      <c r="R32" s="12">
        <v>4</v>
      </c>
    </row>
    <row r="33" spans="1:18" ht="17.5" customHeight="1" x14ac:dyDescent="0.25">
      <c r="A33" s="71" t="s">
        <v>98</v>
      </c>
      <c r="B33" s="16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17"/>
      <c r="P33" s="10">
        <v>16</v>
      </c>
      <c r="Q33" s="11">
        <v>16</v>
      </c>
      <c r="R33" s="12">
        <v>16</v>
      </c>
    </row>
    <row r="34" spans="1:18" ht="17.5" customHeight="1" x14ac:dyDescent="0.25">
      <c r="A34" s="67" t="s">
        <v>99</v>
      </c>
      <c r="B34" s="1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17"/>
      <c r="P34" s="10">
        <v>8</v>
      </c>
      <c r="Q34" s="11">
        <v>8</v>
      </c>
      <c r="R34" s="12">
        <v>8</v>
      </c>
    </row>
    <row r="35" spans="1:18" ht="17.5" customHeight="1" x14ac:dyDescent="0.25">
      <c r="A35" s="67" t="s">
        <v>100</v>
      </c>
      <c r="B35" s="16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17"/>
      <c r="P35" s="10">
        <v>8</v>
      </c>
      <c r="Q35" s="11">
        <v>8</v>
      </c>
      <c r="R35" s="12">
        <v>8</v>
      </c>
    </row>
    <row r="36" spans="1:18" ht="17.5" customHeight="1" x14ac:dyDescent="0.25">
      <c r="A36" s="66" t="s">
        <v>62</v>
      </c>
      <c r="B36" s="1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17"/>
      <c r="P36" s="10">
        <v>3</v>
      </c>
      <c r="Q36" s="11">
        <v>3</v>
      </c>
      <c r="R36" s="12">
        <v>3</v>
      </c>
    </row>
    <row r="37" spans="1:18" ht="17.5" customHeight="1" x14ac:dyDescent="0.25">
      <c r="A37" s="72" t="s">
        <v>156</v>
      </c>
      <c r="B37" s="16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17"/>
      <c r="P37" s="43"/>
      <c r="Q37" s="44"/>
      <c r="R37" s="45"/>
    </row>
    <row r="38" spans="1:18" ht="17.5" customHeight="1" x14ac:dyDescent="0.25">
      <c r="A38" s="70" t="s">
        <v>31</v>
      </c>
      <c r="B38" s="16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17"/>
      <c r="P38" s="86">
        <v>2019</v>
      </c>
      <c r="Q38" s="6">
        <v>2020</v>
      </c>
      <c r="R38" s="9">
        <v>2021</v>
      </c>
    </row>
    <row r="39" spans="1:18" ht="17.5" customHeight="1" x14ac:dyDescent="0.25">
      <c r="A39" s="66" t="s">
        <v>20</v>
      </c>
      <c r="B39" s="16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17"/>
      <c r="P39" s="10">
        <v>2</v>
      </c>
      <c r="Q39" s="11">
        <v>2</v>
      </c>
      <c r="R39" s="12">
        <v>2</v>
      </c>
    </row>
    <row r="40" spans="1:18" ht="17.5" customHeight="1" x14ac:dyDescent="0.25">
      <c r="A40" s="66" t="s">
        <v>61</v>
      </c>
      <c r="B40" s="16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17"/>
      <c r="P40" s="10">
        <v>1</v>
      </c>
      <c r="Q40" s="11">
        <v>1</v>
      </c>
      <c r="R40" s="12">
        <v>1</v>
      </c>
    </row>
    <row r="41" spans="1:18" ht="17.5" customHeight="1" x14ac:dyDescent="0.25">
      <c r="A41" s="66" t="s">
        <v>85</v>
      </c>
      <c r="B41" s="16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17"/>
      <c r="P41" s="10">
        <v>3</v>
      </c>
      <c r="Q41" s="11">
        <v>3</v>
      </c>
      <c r="R41" s="12">
        <v>3</v>
      </c>
    </row>
    <row r="42" spans="1:18" ht="17.5" customHeight="1" x14ac:dyDescent="0.25">
      <c r="A42" s="66" t="s">
        <v>88</v>
      </c>
      <c r="B42" s="16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17"/>
      <c r="P42" s="10">
        <v>1</v>
      </c>
      <c r="Q42" s="11">
        <v>1</v>
      </c>
      <c r="R42" s="12">
        <v>1</v>
      </c>
    </row>
    <row r="43" spans="1:18" ht="17.5" customHeight="1" x14ac:dyDescent="0.25">
      <c r="A43" s="66" t="s">
        <v>21</v>
      </c>
      <c r="B43" s="1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17"/>
      <c r="P43" s="10">
        <v>8</v>
      </c>
      <c r="Q43" s="11">
        <v>8</v>
      </c>
      <c r="R43" s="12">
        <v>8</v>
      </c>
    </row>
    <row r="44" spans="1:18" ht="17.5" customHeight="1" x14ac:dyDescent="0.25">
      <c r="A44" s="66" t="s">
        <v>22</v>
      </c>
      <c r="B44" s="16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17"/>
      <c r="P44" s="10">
        <v>10</v>
      </c>
      <c r="Q44" s="11">
        <v>10</v>
      </c>
      <c r="R44" s="12">
        <v>10</v>
      </c>
    </row>
    <row r="45" spans="1:18" ht="17.5" customHeight="1" x14ac:dyDescent="0.25">
      <c r="A45" s="66" t="s">
        <v>5</v>
      </c>
      <c r="B45" s="16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17"/>
      <c r="P45" s="43"/>
      <c r="Q45" s="44"/>
      <c r="R45" s="45"/>
    </row>
    <row r="46" spans="1:18" ht="17.5" customHeight="1" x14ac:dyDescent="0.25">
      <c r="A46" s="73" t="s">
        <v>32</v>
      </c>
      <c r="B46" s="16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17"/>
      <c r="P46" s="86">
        <v>2019</v>
      </c>
      <c r="Q46" s="6">
        <v>2020</v>
      </c>
      <c r="R46" s="9">
        <v>2021</v>
      </c>
    </row>
    <row r="47" spans="1:18" ht="17.5" customHeight="1" x14ac:dyDescent="0.25">
      <c r="A47" s="71" t="s">
        <v>101</v>
      </c>
      <c r="B47" s="16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17"/>
      <c r="P47" s="10">
        <v>25.6</v>
      </c>
      <c r="Q47" s="11" t="s">
        <v>89</v>
      </c>
      <c r="R47" s="12" t="s">
        <v>89</v>
      </c>
    </row>
    <row r="48" spans="1:18" ht="17.5" customHeight="1" x14ac:dyDescent="0.25">
      <c r="A48" s="71" t="s">
        <v>102</v>
      </c>
      <c r="B48" s="1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17"/>
      <c r="P48" s="10">
        <v>14.3</v>
      </c>
      <c r="Q48" s="11" t="s">
        <v>89</v>
      </c>
      <c r="R48" s="12" t="s">
        <v>89</v>
      </c>
    </row>
    <row r="49" spans="1:18" ht="17.5" customHeight="1" x14ac:dyDescent="0.25">
      <c r="A49" s="71" t="s">
        <v>103</v>
      </c>
      <c r="B49" s="1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17"/>
      <c r="P49" s="10">
        <v>6.6</v>
      </c>
      <c r="Q49" s="11" t="s">
        <v>89</v>
      </c>
      <c r="R49" s="12" t="s">
        <v>89</v>
      </c>
    </row>
    <row r="50" spans="1:18" ht="17.5" customHeight="1" x14ac:dyDescent="0.25">
      <c r="A50" s="71" t="s">
        <v>104</v>
      </c>
      <c r="B50" s="16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17"/>
      <c r="P50" s="10" t="s">
        <v>89</v>
      </c>
      <c r="Q50" s="11" t="s">
        <v>89</v>
      </c>
      <c r="R50" s="12" t="s">
        <v>89</v>
      </c>
    </row>
    <row r="51" spans="1:18" ht="17.5" customHeight="1" x14ac:dyDescent="0.25">
      <c r="A51" s="66" t="s">
        <v>23</v>
      </c>
      <c r="B51" s="16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17"/>
      <c r="P51" s="89" t="s">
        <v>144</v>
      </c>
      <c r="Q51" s="21" t="s">
        <v>144</v>
      </c>
      <c r="R51" s="22" t="s">
        <v>144</v>
      </c>
    </row>
    <row r="52" spans="1:18" ht="17.5" customHeight="1" x14ac:dyDescent="0.25">
      <c r="A52" s="66" t="s">
        <v>24</v>
      </c>
      <c r="B52" s="16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17"/>
      <c r="P52" s="90">
        <v>67</v>
      </c>
      <c r="Q52" s="33" t="s">
        <v>89</v>
      </c>
      <c r="R52" s="32" t="s">
        <v>89</v>
      </c>
    </row>
    <row r="53" spans="1:18" ht="17.5" customHeight="1" x14ac:dyDescent="0.25">
      <c r="A53" s="71" t="s">
        <v>3</v>
      </c>
      <c r="B53" s="16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7"/>
      <c r="P53" s="10">
        <v>100</v>
      </c>
      <c r="Q53" s="11">
        <v>100</v>
      </c>
      <c r="R53" s="12">
        <v>100</v>
      </c>
    </row>
    <row r="54" spans="1:18" ht="17.5" customHeight="1" x14ac:dyDescent="0.25">
      <c r="A54" s="66"/>
      <c r="B54" s="16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17"/>
      <c r="P54" s="43"/>
      <c r="Q54" s="44"/>
      <c r="R54" s="45"/>
    </row>
    <row r="55" spans="1:18" ht="17.5" customHeight="1" x14ac:dyDescent="0.25">
      <c r="A55" s="70" t="s">
        <v>2</v>
      </c>
      <c r="B55" s="16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7"/>
      <c r="P55" s="86">
        <v>2019</v>
      </c>
      <c r="Q55" s="6">
        <v>2020</v>
      </c>
      <c r="R55" s="9">
        <v>2021</v>
      </c>
    </row>
    <row r="56" spans="1:18" ht="17.5" customHeight="1" x14ac:dyDescent="0.25">
      <c r="A56" s="71" t="s">
        <v>63</v>
      </c>
      <c r="B56" s="16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7"/>
      <c r="P56" s="10">
        <v>100</v>
      </c>
      <c r="Q56" s="11">
        <v>100</v>
      </c>
      <c r="R56" s="12">
        <v>100</v>
      </c>
    </row>
    <row r="57" spans="1:18" ht="17.5" customHeight="1" x14ac:dyDescent="0.25">
      <c r="A57" s="71" t="s">
        <v>64</v>
      </c>
      <c r="B57" s="16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7"/>
      <c r="P57" s="10">
        <v>98</v>
      </c>
      <c r="Q57" s="11">
        <v>98</v>
      </c>
      <c r="R57" s="12">
        <v>98</v>
      </c>
    </row>
    <row r="58" spans="1:18" ht="17.5" customHeight="1" x14ac:dyDescent="0.25">
      <c r="A58" s="71" t="s">
        <v>4</v>
      </c>
      <c r="B58" s="16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7"/>
      <c r="P58" s="10">
        <v>98</v>
      </c>
      <c r="Q58" s="11">
        <v>98</v>
      </c>
      <c r="R58" s="12">
        <v>98</v>
      </c>
    </row>
    <row r="59" spans="1:18" ht="17.5" customHeight="1" x14ac:dyDescent="0.25">
      <c r="A59" s="69" t="s">
        <v>50</v>
      </c>
      <c r="B59" s="16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17"/>
      <c r="P59" s="97"/>
      <c r="Q59" s="98"/>
      <c r="R59" s="99"/>
    </row>
    <row r="60" spans="1:18" ht="17.5" customHeight="1" x14ac:dyDescent="0.25">
      <c r="A60" s="74" t="s">
        <v>86</v>
      </c>
      <c r="B60" s="16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7"/>
      <c r="P60" s="86">
        <v>2019</v>
      </c>
      <c r="Q60" s="6">
        <v>2020</v>
      </c>
      <c r="R60" s="9">
        <v>2021</v>
      </c>
    </row>
    <row r="61" spans="1:18" ht="17.5" customHeight="1" x14ac:dyDescent="0.25">
      <c r="A61" s="75" t="s">
        <v>105</v>
      </c>
      <c r="B61" s="16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7"/>
      <c r="P61" s="10" t="s">
        <v>89</v>
      </c>
      <c r="Q61" s="11" t="s">
        <v>89</v>
      </c>
      <c r="R61" s="12" t="s">
        <v>89</v>
      </c>
    </row>
    <row r="62" spans="1:18" ht="17.5" customHeight="1" x14ac:dyDescent="0.25">
      <c r="A62" s="75" t="s">
        <v>106</v>
      </c>
      <c r="B62" s="16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17"/>
      <c r="P62" s="10">
        <v>2</v>
      </c>
      <c r="Q62" s="11">
        <v>2</v>
      </c>
      <c r="R62" s="12">
        <v>2</v>
      </c>
    </row>
    <row r="63" spans="1:18" ht="17.5" customHeight="1" x14ac:dyDescent="0.25">
      <c r="A63" s="75" t="s">
        <v>107</v>
      </c>
      <c r="B63" s="16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17"/>
      <c r="P63" s="10">
        <v>2</v>
      </c>
      <c r="Q63" s="11">
        <v>2</v>
      </c>
      <c r="R63" s="12">
        <v>2</v>
      </c>
    </row>
    <row r="64" spans="1:18" ht="17.5" customHeight="1" x14ac:dyDescent="0.25">
      <c r="A64" s="75" t="s">
        <v>108</v>
      </c>
      <c r="B64" s="16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17"/>
      <c r="P64" s="10" t="s">
        <v>89</v>
      </c>
      <c r="Q64" s="11" t="s">
        <v>89</v>
      </c>
      <c r="R64" s="12" t="s">
        <v>89</v>
      </c>
    </row>
    <row r="65" spans="1:18" ht="17.5" customHeight="1" x14ac:dyDescent="0.25">
      <c r="A65" s="75" t="s">
        <v>109</v>
      </c>
      <c r="B65" s="16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17"/>
      <c r="P65" s="10">
        <v>2</v>
      </c>
      <c r="Q65" s="11">
        <v>2</v>
      </c>
      <c r="R65" s="12">
        <v>2</v>
      </c>
    </row>
    <row r="66" spans="1:18" ht="17.5" customHeight="1" x14ac:dyDescent="0.25">
      <c r="A66" s="75" t="s">
        <v>110</v>
      </c>
      <c r="B66" s="16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17"/>
      <c r="P66" s="10">
        <v>5</v>
      </c>
      <c r="Q66" s="11">
        <v>5</v>
      </c>
      <c r="R66" s="12">
        <v>5</v>
      </c>
    </row>
    <row r="67" spans="1:18" ht="17.5" customHeight="1" x14ac:dyDescent="0.25">
      <c r="A67" s="66" t="s">
        <v>111</v>
      </c>
      <c r="B67" s="16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17"/>
      <c r="P67" s="10">
        <v>1</v>
      </c>
      <c r="Q67" s="11">
        <v>1</v>
      </c>
      <c r="R67" s="12">
        <v>1</v>
      </c>
    </row>
    <row r="68" spans="1:18" ht="17.5" customHeight="1" x14ac:dyDescent="0.25">
      <c r="A68" s="66" t="s">
        <v>112</v>
      </c>
      <c r="B68" s="16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17"/>
      <c r="P68" s="10">
        <v>10</v>
      </c>
      <c r="Q68" s="11">
        <v>10</v>
      </c>
      <c r="R68" s="12">
        <v>10</v>
      </c>
    </row>
    <row r="69" spans="1:18" ht="17.5" customHeight="1" x14ac:dyDescent="0.25">
      <c r="A69" s="66" t="s">
        <v>113</v>
      </c>
      <c r="B69" s="16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17"/>
      <c r="P69" s="10">
        <v>2</v>
      </c>
      <c r="Q69" s="11">
        <v>2</v>
      </c>
      <c r="R69" s="12">
        <v>2</v>
      </c>
    </row>
    <row r="70" spans="1:18" ht="17.5" customHeight="1" x14ac:dyDescent="0.25">
      <c r="A70" s="71" t="s">
        <v>114</v>
      </c>
      <c r="B70" s="16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17"/>
      <c r="P70" s="10">
        <v>0</v>
      </c>
      <c r="Q70" s="11">
        <v>0</v>
      </c>
      <c r="R70" s="12">
        <v>0</v>
      </c>
    </row>
    <row r="71" spans="1:18" ht="17.5" customHeight="1" x14ac:dyDescent="0.25">
      <c r="A71" s="76" t="s">
        <v>145</v>
      </c>
      <c r="B71" s="16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7"/>
      <c r="P71" s="43"/>
      <c r="Q71" s="44"/>
      <c r="R71" s="45"/>
    </row>
    <row r="72" spans="1:18" s="15" customFormat="1" ht="17.5" customHeight="1" x14ac:dyDescent="0.25">
      <c r="A72" s="70" t="s">
        <v>65</v>
      </c>
      <c r="B72" s="61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83"/>
      <c r="P72" s="86">
        <v>2019</v>
      </c>
      <c r="Q72" s="6">
        <v>2020</v>
      </c>
      <c r="R72" s="9">
        <v>2021</v>
      </c>
    </row>
    <row r="73" spans="1:18" ht="17.5" customHeight="1" x14ac:dyDescent="0.25">
      <c r="A73" s="71" t="s">
        <v>33</v>
      </c>
      <c r="B73" s="16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7"/>
      <c r="P73" s="91">
        <f t="shared" ref="P73:R73" si="0">P74+P75</f>
        <v>3456</v>
      </c>
      <c r="Q73" s="8">
        <f>Q74+Q75</f>
        <v>3398</v>
      </c>
      <c r="R73" s="23">
        <f t="shared" si="0"/>
        <v>6940</v>
      </c>
    </row>
    <row r="74" spans="1:18" ht="17.5" customHeight="1" x14ac:dyDescent="0.25">
      <c r="A74" s="67" t="s">
        <v>25</v>
      </c>
      <c r="B74" s="16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17"/>
      <c r="P74" s="91">
        <v>1717</v>
      </c>
      <c r="Q74" s="8">
        <v>1673</v>
      </c>
      <c r="R74" s="23">
        <v>3414</v>
      </c>
    </row>
    <row r="75" spans="1:18" ht="17.5" customHeight="1" x14ac:dyDescent="0.25">
      <c r="A75" s="67" t="s">
        <v>16</v>
      </c>
      <c r="B75" s="16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17"/>
      <c r="P75" s="91">
        <v>1739</v>
      </c>
      <c r="Q75" s="8">
        <v>1725</v>
      </c>
      <c r="R75" s="23">
        <v>3526</v>
      </c>
    </row>
    <row r="76" spans="1:18" ht="17.5" customHeight="1" x14ac:dyDescent="0.25">
      <c r="A76" s="71" t="s">
        <v>34</v>
      </c>
      <c r="B76" s="16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17"/>
      <c r="P76" s="91">
        <f t="shared" ref="P76:R76" si="1">P77+P78</f>
        <v>185</v>
      </c>
      <c r="Q76" s="8">
        <f>Q77+Q78</f>
        <v>211</v>
      </c>
      <c r="R76" s="23">
        <f t="shared" si="1"/>
        <v>199</v>
      </c>
    </row>
    <row r="77" spans="1:18" ht="17.5" customHeight="1" x14ac:dyDescent="0.25">
      <c r="A77" s="67" t="s">
        <v>25</v>
      </c>
      <c r="B77" s="16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17"/>
      <c r="P77" s="91">
        <v>99</v>
      </c>
      <c r="Q77" s="8">
        <v>120</v>
      </c>
      <c r="R77" s="23">
        <v>89</v>
      </c>
    </row>
    <row r="78" spans="1:18" ht="17.5" customHeight="1" x14ac:dyDescent="0.25">
      <c r="A78" s="67" t="s">
        <v>16</v>
      </c>
      <c r="B78" s="16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17"/>
      <c r="P78" s="91">
        <v>86</v>
      </c>
      <c r="Q78" s="8">
        <v>91</v>
      </c>
      <c r="R78" s="23">
        <v>110</v>
      </c>
    </row>
    <row r="79" spans="1:18" ht="17.5" customHeight="1" x14ac:dyDescent="0.25">
      <c r="A79" s="66" t="s">
        <v>115</v>
      </c>
      <c r="B79" s="16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17"/>
      <c r="P79" s="92">
        <v>19</v>
      </c>
      <c r="Q79" s="34">
        <v>16</v>
      </c>
      <c r="R79" s="29">
        <v>18</v>
      </c>
    </row>
    <row r="80" spans="1:18" ht="17.5" customHeight="1" x14ac:dyDescent="0.25">
      <c r="A80" s="66" t="s">
        <v>116</v>
      </c>
      <c r="B80" s="16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7"/>
      <c r="P80" s="10">
        <v>7</v>
      </c>
      <c r="Q80" s="11">
        <v>5</v>
      </c>
      <c r="R80" s="12">
        <v>10</v>
      </c>
    </row>
    <row r="81" spans="1:18" ht="17.5" customHeight="1" x14ac:dyDescent="0.25">
      <c r="A81" s="67" t="s">
        <v>25</v>
      </c>
      <c r="B81" s="16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7"/>
      <c r="P81" s="10">
        <v>1</v>
      </c>
      <c r="Q81" s="11">
        <v>0</v>
      </c>
      <c r="R81" s="12">
        <v>5</v>
      </c>
    </row>
    <row r="82" spans="1:18" ht="17.5" customHeight="1" x14ac:dyDescent="0.25">
      <c r="A82" s="67" t="s">
        <v>16</v>
      </c>
      <c r="B82" s="16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7"/>
      <c r="P82" s="10">
        <v>6</v>
      </c>
      <c r="Q82" s="11">
        <v>5</v>
      </c>
      <c r="R82" s="12">
        <v>5</v>
      </c>
    </row>
    <row r="83" spans="1:18" ht="17.5" customHeight="1" x14ac:dyDescent="0.25">
      <c r="A83" s="66" t="s">
        <v>35</v>
      </c>
      <c r="B83" s="16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7"/>
      <c r="P83" s="10">
        <v>85</v>
      </c>
      <c r="Q83" s="11">
        <v>45</v>
      </c>
      <c r="R83" s="12">
        <v>42</v>
      </c>
    </row>
    <row r="84" spans="1:18" ht="17.5" customHeight="1" x14ac:dyDescent="0.25">
      <c r="A84" s="67" t="s">
        <v>25</v>
      </c>
      <c r="B84" s="16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7"/>
      <c r="P84" s="10">
        <v>50</v>
      </c>
      <c r="Q84" s="11">
        <v>7</v>
      </c>
      <c r="R84" s="12">
        <v>1</v>
      </c>
    </row>
    <row r="85" spans="1:18" ht="17.5" customHeight="1" x14ac:dyDescent="0.25">
      <c r="A85" s="67" t="s">
        <v>16</v>
      </c>
      <c r="B85" s="16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7"/>
      <c r="P85" s="10">
        <v>35</v>
      </c>
      <c r="Q85" s="11">
        <v>38</v>
      </c>
      <c r="R85" s="12">
        <v>41</v>
      </c>
    </row>
    <row r="86" spans="1:18" ht="17.5" customHeight="1" x14ac:dyDescent="0.25">
      <c r="A86" s="77"/>
      <c r="B86" s="16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7"/>
      <c r="P86" s="43"/>
      <c r="Q86" s="44"/>
      <c r="R86" s="45"/>
    </row>
    <row r="87" spans="1:18" ht="17.5" customHeight="1" x14ac:dyDescent="0.25">
      <c r="A87" s="69" t="s">
        <v>51</v>
      </c>
      <c r="B87" s="16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7"/>
      <c r="P87" s="43"/>
      <c r="Q87" s="44"/>
      <c r="R87" s="45"/>
    </row>
    <row r="88" spans="1:18" ht="17.5" customHeight="1" x14ac:dyDescent="0.25">
      <c r="A88" s="70" t="s">
        <v>71</v>
      </c>
      <c r="B88" s="1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7"/>
      <c r="P88" s="86">
        <v>2019</v>
      </c>
      <c r="Q88" s="6">
        <v>2020</v>
      </c>
      <c r="R88" s="9">
        <v>2021</v>
      </c>
    </row>
    <row r="89" spans="1:18" ht="17.5" customHeight="1" x14ac:dyDescent="0.25">
      <c r="A89" s="66" t="s">
        <v>66</v>
      </c>
      <c r="B89" s="1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7"/>
      <c r="P89" s="92">
        <v>3997.2</v>
      </c>
      <c r="Q89" s="34">
        <v>3997.2</v>
      </c>
      <c r="R89" s="29">
        <v>3997.2</v>
      </c>
    </row>
    <row r="90" spans="1:18" ht="17.5" customHeight="1" x14ac:dyDescent="0.25">
      <c r="A90" s="66" t="s">
        <v>67</v>
      </c>
      <c r="B90" s="1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7"/>
      <c r="P90" s="92">
        <v>197.8</v>
      </c>
      <c r="Q90" s="34">
        <v>197.8</v>
      </c>
      <c r="R90" s="29">
        <v>197.8</v>
      </c>
    </row>
    <row r="91" spans="1:18" ht="17.5" customHeight="1" x14ac:dyDescent="0.25">
      <c r="A91" s="66" t="s">
        <v>68</v>
      </c>
      <c r="B91" s="16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7"/>
      <c r="P91" s="92">
        <v>1208.08</v>
      </c>
      <c r="Q91" s="34">
        <v>1208.08</v>
      </c>
      <c r="R91" s="29">
        <v>1208.08</v>
      </c>
    </row>
    <row r="92" spans="1:18" ht="17.5" customHeight="1" x14ac:dyDescent="0.25">
      <c r="A92" s="66" t="s">
        <v>28</v>
      </c>
      <c r="B92" s="16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7"/>
      <c r="P92" s="10">
        <v>32.950000000000003</v>
      </c>
      <c r="Q92" s="11">
        <v>32.950000000000003</v>
      </c>
      <c r="R92" s="12">
        <v>32.950000000000003</v>
      </c>
    </row>
    <row r="93" spans="1:18" ht="17.5" customHeight="1" x14ac:dyDescent="0.25">
      <c r="A93" s="67" t="s">
        <v>26</v>
      </c>
      <c r="B93" s="16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7"/>
      <c r="P93" s="10">
        <v>16</v>
      </c>
      <c r="Q93" s="11">
        <v>16</v>
      </c>
      <c r="R93" s="12">
        <v>16</v>
      </c>
    </row>
    <row r="94" spans="1:18" ht="17.5" customHeight="1" x14ac:dyDescent="0.25">
      <c r="A94" s="67" t="s">
        <v>27</v>
      </c>
      <c r="B94" s="1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7"/>
      <c r="P94" s="10">
        <v>0</v>
      </c>
      <c r="Q94" s="11">
        <v>0</v>
      </c>
      <c r="R94" s="12">
        <v>0</v>
      </c>
    </row>
    <row r="95" spans="1:18" ht="17.5" customHeight="1" x14ac:dyDescent="0.25">
      <c r="A95" s="66" t="s">
        <v>29</v>
      </c>
      <c r="B95" s="16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7"/>
      <c r="P95" s="10">
        <v>59</v>
      </c>
      <c r="Q95" s="11">
        <v>59</v>
      </c>
      <c r="R95" s="12">
        <v>59</v>
      </c>
    </row>
    <row r="96" spans="1:18" ht="17.5" customHeight="1" x14ac:dyDescent="0.25">
      <c r="A96" s="66" t="s">
        <v>117</v>
      </c>
      <c r="B96" s="16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7"/>
      <c r="P96" s="10">
        <v>6</v>
      </c>
      <c r="Q96" s="11">
        <v>6</v>
      </c>
      <c r="R96" s="12">
        <v>6</v>
      </c>
    </row>
    <row r="97" spans="1:18" ht="17.5" customHeight="1" x14ac:dyDescent="0.25">
      <c r="A97" s="66" t="s">
        <v>118</v>
      </c>
      <c r="B97" s="16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7"/>
      <c r="P97" s="10">
        <v>0</v>
      </c>
      <c r="Q97" s="11">
        <v>0</v>
      </c>
      <c r="R97" s="12">
        <v>0</v>
      </c>
    </row>
    <row r="98" spans="1:18" ht="17.5" customHeight="1" x14ac:dyDescent="0.25">
      <c r="A98" s="66" t="s">
        <v>69</v>
      </c>
      <c r="B98" s="16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7"/>
      <c r="P98" s="10">
        <v>61</v>
      </c>
      <c r="Q98" s="11">
        <v>38</v>
      </c>
      <c r="R98" s="12"/>
    </row>
    <row r="99" spans="1:18" ht="17.5" customHeight="1" x14ac:dyDescent="0.25">
      <c r="A99" s="66" t="s">
        <v>70</v>
      </c>
      <c r="B99" s="16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7"/>
      <c r="P99" s="10">
        <v>113.08</v>
      </c>
      <c r="Q99" s="11">
        <v>131.97</v>
      </c>
      <c r="R99" s="12">
        <v>131.97</v>
      </c>
    </row>
    <row r="100" spans="1:18" ht="17.5" customHeight="1" x14ac:dyDescent="0.25">
      <c r="A100" s="66" t="s">
        <v>74</v>
      </c>
      <c r="B100" s="16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7"/>
      <c r="P100" s="10">
        <v>5</v>
      </c>
      <c r="Q100" s="11">
        <v>5</v>
      </c>
      <c r="R100" s="12">
        <v>5</v>
      </c>
    </row>
    <row r="101" spans="1:18" ht="17.5" customHeight="1" x14ac:dyDescent="0.25">
      <c r="A101" s="71"/>
      <c r="B101" s="16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7"/>
      <c r="P101" s="43"/>
      <c r="Q101" s="44"/>
      <c r="R101" s="45"/>
    </row>
    <row r="102" spans="1:18" ht="17.5" customHeight="1" x14ac:dyDescent="0.25">
      <c r="A102" s="70" t="s">
        <v>41</v>
      </c>
      <c r="B102" s="16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7"/>
      <c r="P102" s="86">
        <v>2019</v>
      </c>
      <c r="Q102" s="6">
        <v>2020</v>
      </c>
      <c r="R102" s="9">
        <v>2021</v>
      </c>
    </row>
    <row r="103" spans="1:18" ht="17.5" customHeight="1" x14ac:dyDescent="0.25">
      <c r="A103" s="71" t="s">
        <v>90</v>
      </c>
      <c r="B103" s="16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7"/>
      <c r="P103" s="13">
        <v>6</v>
      </c>
      <c r="Q103" s="3">
        <v>6</v>
      </c>
      <c r="R103" s="14">
        <v>6</v>
      </c>
    </row>
    <row r="104" spans="1:18" ht="17.5" customHeight="1" x14ac:dyDescent="0.25">
      <c r="A104" s="71"/>
      <c r="B104" s="16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17"/>
      <c r="P104" s="43"/>
      <c r="Q104" s="44"/>
      <c r="R104" s="45"/>
    </row>
    <row r="105" spans="1:18" ht="17.5" customHeight="1" x14ac:dyDescent="0.25">
      <c r="A105" s="70" t="s">
        <v>47</v>
      </c>
      <c r="B105" s="16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17"/>
      <c r="P105" s="86">
        <v>2019</v>
      </c>
      <c r="Q105" s="6">
        <v>2020</v>
      </c>
      <c r="R105" s="9">
        <v>2021</v>
      </c>
    </row>
    <row r="106" spans="1:18" ht="17.5" customHeight="1" x14ac:dyDescent="0.25">
      <c r="A106" s="71" t="s">
        <v>119</v>
      </c>
      <c r="B106" s="16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17"/>
      <c r="P106" s="10">
        <v>1</v>
      </c>
      <c r="Q106" s="11">
        <v>1</v>
      </c>
      <c r="R106" s="12">
        <v>1</v>
      </c>
    </row>
    <row r="107" spans="1:18" ht="17.5" customHeight="1" x14ac:dyDescent="0.25">
      <c r="A107" s="71" t="s">
        <v>120</v>
      </c>
      <c r="B107" s="16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17"/>
      <c r="P107" s="10">
        <v>0</v>
      </c>
      <c r="Q107" s="11">
        <v>0</v>
      </c>
      <c r="R107" s="12">
        <v>0</v>
      </c>
    </row>
    <row r="108" spans="1:18" ht="17.5" customHeight="1" x14ac:dyDescent="0.25">
      <c r="A108" s="71" t="s">
        <v>121</v>
      </c>
      <c r="B108" s="16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17"/>
      <c r="P108" s="10">
        <v>0</v>
      </c>
      <c r="Q108" s="11">
        <v>0</v>
      </c>
      <c r="R108" s="12">
        <v>0</v>
      </c>
    </row>
    <row r="109" spans="1:18" ht="17.5" customHeight="1" x14ac:dyDescent="0.25">
      <c r="A109" s="71" t="s">
        <v>122</v>
      </c>
      <c r="B109" s="16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17"/>
      <c r="P109" s="10">
        <v>1</v>
      </c>
      <c r="Q109" s="11">
        <v>1</v>
      </c>
      <c r="R109" s="12">
        <v>1</v>
      </c>
    </row>
    <row r="110" spans="1:18" ht="17.5" customHeight="1" x14ac:dyDescent="0.25">
      <c r="A110" s="66" t="s">
        <v>72</v>
      </c>
      <c r="B110" s="16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17"/>
      <c r="P110" s="10">
        <v>19</v>
      </c>
      <c r="Q110" s="11">
        <v>19</v>
      </c>
      <c r="R110" s="12">
        <v>19</v>
      </c>
    </row>
    <row r="111" spans="1:18" ht="17.5" customHeight="1" x14ac:dyDescent="0.25">
      <c r="A111" s="66" t="s">
        <v>30</v>
      </c>
      <c r="B111" s="16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17"/>
      <c r="P111" s="10">
        <v>2</v>
      </c>
      <c r="Q111" s="11">
        <v>2</v>
      </c>
      <c r="R111" s="12">
        <v>2</v>
      </c>
    </row>
    <row r="112" spans="1:18" ht="17.5" customHeight="1" x14ac:dyDescent="0.25">
      <c r="A112" s="66" t="s">
        <v>73</v>
      </c>
      <c r="B112" s="16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17"/>
      <c r="P112" s="10">
        <v>0</v>
      </c>
      <c r="Q112" s="11">
        <v>0</v>
      </c>
      <c r="R112" s="12">
        <v>0</v>
      </c>
    </row>
    <row r="113" spans="1:19" ht="17.5" customHeight="1" x14ac:dyDescent="0.25">
      <c r="A113" s="71"/>
      <c r="B113" s="16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17"/>
      <c r="P113" s="43"/>
      <c r="Q113" s="44"/>
      <c r="R113" s="45"/>
    </row>
    <row r="114" spans="1:19" ht="17.5" customHeight="1" x14ac:dyDescent="0.25">
      <c r="A114" s="70" t="s">
        <v>76</v>
      </c>
      <c r="B114" s="16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17"/>
      <c r="P114" s="86">
        <v>2019</v>
      </c>
      <c r="Q114" s="6">
        <v>2020</v>
      </c>
      <c r="R114" s="9">
        <v>2021</v>
      </c>
    </row>
    <row r="115" spans="1:19" ht="17.5" customHeight="1" x14ac:dyDescent="0.25">
      <c r="A115" s="71" t="s">
        <v>123</v>
      </c>
      <c r="B115" s="16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17"/>
      <c r="P115" s="13">
        <v>1</v>
      </c>
      <c r="Q115" s="3">
        <v>1</v>
      </c>
      <c r="R115" s="14">
        <v>1</v>
      </c>
    </row>
    <row r="116" spans="1:19" ht="17.5" customHeight="1" x14ac:dyDescent="0.25">
      <c r="A116" s="66" t="s">
        <v>124</v>
      </c>
      <c r="B116" s="1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17"/>
      <c r="P116" s="13">
        <v>1</v>
      </c>
      <c r="Q116" s="3">
        <v>1</v>
      </c>
      <c r="R116" s="14">
        <v>1</v>
      </c>
    </row>
    <row r="117" spans="1:19" ht="17.5" customHeight="1" x14ac:dyDescent="0.25">
      <c r="A117" s="71" t="s">
        <v>125</v>
      </c>
      <c r="B117" s="1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17"/>
      <c r="P117" s="13">
        <v>0</v>
      </c>
      <c r="Q117" s="3">
        <v>0</v>
      </c>
      <c r="R117" s="14">
        <v>0</v>
      </c>
    </row>
    <row r="118" spans="1:19" ht="17.5" customHeight="1" x14ac:dyDescent="0.25">
      <c r="A118" s="66" t="s">
        <v>148</v>
      </c>
      <c r="B118" s="1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17"/>
      <c r="P118" s="10">
        <v>1839.73</v>
      </c>
      <c r="Q118" s="11">
        <v>1839.73</v>
      </c>
      <c r="R118" s="12">
        <v>1839</v>
      </c>
    </row>
    <row r="119" spans="1:19" ht="17.5" customHeight="1" x14ac:dyDescent="0.25">
      <c r="A119" s="66" t="s">
        <v>75</v>
      </c>
      <c r="B119" s="1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17"/>
      <c r="P119" s="13">
        <v>1</v>
      </c>
      <c r="Q119" s="3">
        <v>1</v>
      </c>
      <c r="R119" s="14">
        <v>1</v>
      </c>
    </row>
    <row r="120" spans="1:19" ht="17.5" customHeight="1" x14ac:dyDescent="0.25">
      <c r="A120" s="71" t="s">
        <v>126</v>
      </c>
      <c r="B120" s="1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17"/>
      <c r="P120" s="13">
        <v>74</v>
      </c>
      <c r="Q120" s="3">
        <v>74</v>
      </c>
      <c r="R120" s="14">
        <v>74</v>
      </c>
    </row>
    <row r="121" spans="1:19" ht="17.5" customHeight="1" x14ac:dyDescent="0.25">
      <c r="A121" s="66" t="s">
        <v>127</v>
      </c>
      <c r="B121" s="16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17"/>
      <c r="P121" s="13">
        <v>1</v>
      </c>
      <c r="Q121" s="3">
        <v>1</v>
      </c>
      <c r="R121" s="14">
        <v>1</v>
      </c>
    </row>
    <row r="122" spans="1:19" ht="17.5" customHeight="1" x14ac:dyDescent="0.25">
      <c r="A122" s="77" t="s">
        <v>5</v>
      </c>
      <c r="B122" s="16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17"/>
      <c r="P122" s="43"/>
      <c r="Q122" s="44"/>
      <c r="R122" s="45"/>
    </row>
    <row r="123" spans="1:19" ht="17.5" customHeight="1" x14ac:dyDescent="0.25">
      <c r="A123" s="69" t="s">
        <v>52</v>
      </c>
      <c r="B123" s="16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17"/>
      <c r="P123" s="86">
        <v>2019</v>
      </c>
      <c r="Q123" s="6">
        <v>2020</v>
      </c>
      <c r="R123" s="9">
        <v>2021</v>
      </c>
    </row>
    <row r="124" spans="1:19" ht="17.5" customHeight="1" x14ac:dyDescent="0.25">
      <c r="A124" s="66" t="s">
        <v>128</v>
      </c>
      <c r="B124" s="16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17"/>
      <c r="P124" s="93">
        <f>P125+P126</f>
        <v>6030</v>
      </c>
      <c r="Q124" s="18">
        <f>Q125+Q126</f>
        <v>6120</v>
      </c>
      <c r="R124" s="24">
        <f>R125+R126</f>
        <v>5990</v>
      </c>
    </row>
    <row r="125" spans="1:19" ht="17.5" customHeight="1" x14ac:dyDescent="0.25">
      <c r="A125" s="66" t="s">
        <v>42</v>
      </c>
      <c r="B125" s="16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17"/>
      <c r="P125" s="10">
        <v>2991</v>
      </c>
      <c r="Q125" s="11">
        <v>3036</v>
      </c>
      <c r="R125" s="12">
        <v>2993</v>
      </c>
    </row>
    <row r="126" spans="1:19" ht="17.5" customHeight="1" x14ac:dyDescent="0.25">
      <c r="A126" s="66" t="s">
        <v>43</v>
      </c>
      <c r="B126" s="16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17"/>
      <c r="P126" s="10">
        <v>3039</v>
      </c>
      <c r="Q126" s="11">
        <v>3084</v>
      </c>
      <c r="R126" s="12">
        <v>2997</v>
      </c>
    </row>
    <row r="127" spans="1:19" ht="17.5" customHeight="1" x14ac:dyDescent="0.25">
      <c r="A127" s="66" t="s">
        <v>45</v>
      </c>
      <c r="B127" s="16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17"/>
      <c r="P127" s="10">
        <v>133</v>
      </c>
      <c r="Q127" s="11">
        <v>103</v>
      </c>
      <c r="R127" s="12">
        <v>383</v>
      </c>
    </row>
    <row r="128" spans="1:19" ht="17.5" customHeight="1" x14ac:dyDescent="0.25">
      <c r="A128" s="66" t="s">
        <v>129</v>
      </c>
      <c r="B128" s="16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17"/>
      <c r="P128" s="94" t="s">
        <v>89</v>
      </c>
      <c r="Q128" s="47" t="s">
        <v>89</v>
      </c>
      <c r="R128" s="27" t="s">
        <v>89</v>
      </c>
      <c r="S128" s="31"/>
    </row>
    <row r="129" spans="1:19" ht="17.5" customHeight="1" x14ac:dyDescent="0.25">
      <c r="A129" s="66" t="s">
        <v>130</v>
      </c>
      <c r="B129" s="16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17"/>
      <c r="P129" s="10">
        <v>2.2000000000000002</v>
      </c>
      <c r="Q129" s="11">
        <v>3.1</v>
      </c>
      <c r="R129" s="12">
        <v>6.1</v>
      </c>
      <c r="S129" s="31"/>
    </row>
    <row r="130" spans="1:19" ht="17.5" customHeight="1" x14ac:dyDescent="0.25">
      <c r="A130" s="66" t="s">
        <v>131</v>
      </c>
      <c r="B130" s="16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17"/>
      <c r="P130" s="10">
        <v>64.8</v>
      </c>
      <c r="Q130" s="11">
        <v>71.099999999999994</v>
      </c>
      <c r="R130" s="12">
        <v>67.7</v>
      </c>
      <c r="S130" s="31"/>
    </row>
    <row r="131" spans="1:19" ht="17.5" customHeight="1" x14ac:dyDescent="0.25">
      <c r="A131" s="66"/>
      <c r="B131" s="16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17"/>
      <c r="P131" s="43"/>
      <c r="Q131" s="44"/>
      <c r="R131" s="45"/>
      <c r="S131" s="31"/>
    </row>
    <row r="132" spans="1:19" ht="17.5" customHeight="1" x14ac:dyDescent="0.25">
      <c r="A132" s="69" t="s">
        <v>53</v>
      </c>
      <c r="B132" s="16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17"/>
      <c r="P132" s="86">
        <v>2019</v>
      </c>
      <c r="Q132" s="6">
        <v>2020</v>
      </c>
      <c r="R132" s="9">
        <v>2021</v>
      </c>
    </row>
    <row r="133" spans="1:19" ht="17.5" customHeight="1" x14ac:dyDescent="0.25">
      <c r="A133" s="71" t="s">
        <v>132</v>
      </c>
      <c r="B133" s="16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17"/>
      <c r="P133" s="10"/>
      <c r="Q133" s="11"/>
      <c r="R133" s="12"/>
    </row>
    <row r="134" spans="1:19" ht="17.5" customHeight="1" x14ac:dyDescent="0.25">
      <c r="A134" s="67" t="s">
        <v>133</v>
      </c>
      <c r="B134" s="16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17"/>
      <c r="P134" s="10">
        <v>36</v>
      </c>
      <c r="Q134" s="11">
        <v>36</v>
      </c>
      <c r="R134" s="12">
        <v>36</v>
      </c>
    </row>
    <row r="135" spans="1:19" ht="17.5" customHeight="1" x14ac:dyDescent="0.25">
      <c r="A135" s="67" t="s">
        <v>134</v>
      </c>
      <c r="B135" s="16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17"/>
      <c r="P135" s="10">
        <v>3.8</v>
      </c>
      <c r="Q135" s="11">
        <v>3.8</v>
      </c>
      <c r="R135" s="12">
        <v>3.8</v>
      </c>
    </row>
    <row r="136" spans="1:19" ht="17.5" customHeight="1" x14ac:dyDescent="0.25">
      <c r="A136" s="67" t="s">
        <v>135</v>
      </c>
      <c r="B136" s="16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17"/>
      <c r="P136" s="10">
        <v>96</v>
      </c>
      <c r="Q136" s="11">
        <v>96</v>
      </c>
      <c r="R136" s="12">
        <v>96</v>
      </c>
    </row>
    <row r="137" spans="1:19" ht="17.5" customHeight="1" x14ac:dyDescent="0.25">
      <c r="A137" s="67" t="s">
        <v>136</v>
      </c>
      <c r="B137" s="16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7"/>
      <c r="P137" s="10">
        <v>54.2</v>
      </c>
      <c r="Q137" s="11">
        <v>54.2</v>
      </c>
      <c r="R137" s="12">
        <v>54.2</v>
      </c>
    </row>
    <row r="138" spans="1:19" ht="17.5" customHeight="1" x14ac:dyDescent="0.25">
      <c r="A138" s="67" t="s">
        <v>137</v>
      </c>
      <c r="B138" s="16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17"/>
      <c r="P138" s="10">
        <v>47</v>
      </c>
      <c r="Q138" s="11">
        <v>47</v>
      </c>
      <c r="R138" s="12">
        <v>47</v>
      </c>
    </row>
    <row r="139" spans="1:19" ht="17.5" customHeight="1" x14ac:dyDescent="0.25">
      <c r="A139" s="71" t="s">
        <v>138</v>
      </c>
      <c r="B139" s="16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17"/>
      <c r="P139" s="10">
        <v>10</v>
      </c>
      <c r="Q139" s="11">
        <v>10</v>
      </c>
      <c r="R139" s="12">
        <v>10</v>
      </c>
    </row>
    <row r="140" spans="1:19" ht="17.5" customHeight="1" x14ac:dyDescent="0.25">
      <c r="A140" s="71" t="s">
        <v>139</v>
      </c>
      <c r="B140" s="16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17"/>
      <c r="P140" s="10">
        <v>16</v>
      </c>
      <c r="Q140" s="11">
        <v>16</v>
      </c>
      <c r="R140" s="12">
        <v>16</v>
      </c>
    </row>
    <row r="141" spans="1:19" ht="17.5" customHeight="1" x14ac:dyDescent="0.25">
      <c r="A141" s="71" t="s">
        <v>140</v>
      </c>
      <c r="B141" s="16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17"/>
      <c r="P141" s="10">
        <v>120</v>
      </c>
      <c r="Q141" s="11">
        <v>120</v>
      </c>
      <c r="R141" s="12">
        <v>120</v>
      </c>
    </row>
    <row r="142" spans="1:19" ht="17.5" customHeight="1" x14ac:dyDescent="0.25">
      <c r="A142" s="71" t="s">
        <v>141</v>
      </c>
      <c r="B142" s="16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17"/>
      <c r="P142" s="10" t="s">
        <v>89</v>
      </c>
      <c r="Q142" s="11" t="s">
        <v>89</v>
      </c>
      <c r="R142" s="12" t="s">
        <v>89</v>
      </c>
    </row>
    <row r="143" spans="1:19" ht="17.5" customHeight="1" x14ac:dyDescent="0.25">
      <c r="A143" s="71" t="s">
        <v>142</v>
      </c>
      <c r="B143" s="16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17"/>
      <c r="P143" s="10" t="s">
        <v>89</v>
      </c>
      <c r="Q143" s="11" t="s">
        <v>89</v>
      </c>
      <c r="R143" s="12" t="s">
        <v>89</v>
      </c>
    </row>
    <row r="144" spans="1:19" ht="17.5" customHeight="1" x14ac:dyDescent="0.25">
      <c r="A144" s="66" t="s">
        <v>77</v>
      </c>
      <c r="B144" s="16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17"/>
      <c r="P144" s="10">
        <v>1</v>
      </c>
      <c r="Q144" s="11">
        <v>1</v>
      </c>
      <c r="R144" s="12">
        <v>1</v>
      </c>
    </row>
    <row r="145" spans="1:18" s="19" customFormat="1" ht="17.5" customHeight="1" x14ac:dyDescent="0.25">
      <c r="A145" s="78" t="s">
        <v>44</v>
      </c>
      <c r="B145" s="16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17"/>
      <c r="P145" s="10" t="s">
        <v>89</v>
      </c>
      <c r="Q145" s="11" t="s">
        <v>89</v>
      </c>
      <c r="R145" s="12" t="s">
        <v>89</v>
      </c>
    </row>
    <row r="146" spans="1:18" ht="17.5" customHeight="1" x14ac:dyDescent="0.25">
      <c r="A146" s="78" t="s">
        <v>143</v>
      </c>
      <c r="B146" s="16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17"/>
      <c r="P146" s="10">
        <v>3</v>
      </c>
      <c r="Q146" s="11">
        <v>3</v>
      </c>
      <c r="R146" s="12">
        <v>3</v>
      </c>
    </row>
    <row r="147" spans="1:18" ht="17.5" customHeight="1" x14ac:dyDescent="0.25">
      <c r="A147" s="78"/>
      <c r="B147" s="16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17"/>
      <c r="P147" s="43"/>
      <c r="Q147" s="44"/>
      <c r="R147" s="45"/>
    </row>
    <row r="148" spans="1:18" ht="17.5" customHeight="1" x14ac:dyDescent="0.25">
      <c r="A148" s="69" t="s">
        <v>78</v>
      </c>
      <c r="B148" s="16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17"/>
      <c r="P148" s="86">
        <v>2019</v>
      </c>
      <c r="Q148" s="6">
        <v>2020</v>
      </c>
      <c r="R148" s="9">
        <v>2021</v>
      </c>
    </row>
    <row r="149" spans="1:18" ht="17.5" customHeight="1" x14ac:dyDescent="0.25">
      <c r="A149" s="66" t="s">
        <v>91</v>
      </c>
      <c r="B149" s="16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17"/>
      <c r="P149" s="10" t="s">
        <v>89</v>
      </c>
      <c r="Q149" s="11" t="s">
        <v>89</v>
      </c>
      <c r="R149" s="12" t="s">
        <v>89</v>
      </c>
    </row>
    <row r="150" spans="1:18" ht="17.5" customHeight="1" x14ac:dyDescent="0.25">
      <c r="A150" s="66" t="s">
        <v>79</v>
      </c>
      <c r="B150" s="16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17"/>
      <c r="P150" s="10" t="s">
        <v>89</v>
      </c>
      <c r="Q150" s="11" t="s">
        <v>89</v>
      </c>
      <c r="R150" s="12" t="s">
        <v>89</v>
      </c>
    </row>
    <row r="151" spans="1:18" ht="17.5" customHeight="1" x14ac:dyDescent="0.25">
      <c r="A151" s="66" t="s">
        <v>80</v>
      </c>
      <c r="B151" s="16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17"/>
      <c r="P151" s="10">
        <v>67</v>
      </c>
      <c r="Q151" s="11" t="s">
        <v>89</v>
      </c>
      <c r="R151" s="12">
        <v>48</v>
      </c>
    </row>
    <row r="152" spans="1:18" ht="17.5" customHeight="1" x14ac:dyDescent="0.25">
      <c r="A152" s="79"/>
      <c r="B152" s="16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17"/>
      <c r="P152" s="43"/>
      <c r="Q152" s="44"/>
      <c r="R152" s="45"/>
    </row>
    <row r="153" spans="1:18" ht="17.5" customHeight="1" x14ac:dyDescent="0.25">
      <c r="A153" s="68" t="s">
        <v>54</v>
      </c>
      <c r="B153" s="16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17"/>
      <c r="P153" s="86">
        <v>2019</v>
      </c>
      <c r="Q153" s="6">
        <v>2020</v>
      </c>
      <c r="R153" s="9">
        <v>2021</v>
      </c>
    </row>
    <row r="154" spans="1:18" ht="17.5" customHeight="1" x14ac:dyDescent="0.25">
      <c r="A154" s="66" t="s">
        <v>36</v>
      </c>
      <c r="B154" s="16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17"/>
      <c r="P154" s="93">
        <v>5751</v>
      </c>
      <c r="Q154" s="18">
        <v>490</v>
      </c>
      <c r="R154" s="24">
        <v>490</v>
      </c>
    </row>
    <row r="155" spans="1:18" s="19" customFormat="1" ht="17.5" customHeight="1" x14ac:dyDescent="0.25">
      <c r="A155" s="78"/>
      <c r="B155" s="16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17"/>
      <c r="P155" s="43"/>
      <c r="Q155" s="44"/>
      <c r="R155" s="45"/>
    </row>
    <row r="156" spans="1:18" s="5" customFormat="1" ht="17.5" customHeight="1" x14ac:dyDescent="0.25">
      <c r="A156" s="69" t="s">
        <v>81</v>
      </c>
      <c r="B156" s="16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17"/>
      <c r="P156" s="86">
        <v>2019</v>
      </c>
      <c r="Q156" s="6">
        <v>2020</v>
      </c>
      <c r="R156" s="9">
        <v>2021</v>
      </c>
    </row>
    <row r="157" spans="1:18" s="5" customFormat="1" ht="17.5" customHeight="1" x14ac:dyDescent="0.25">
      <c r="A157" s="66" t="s">
        <v>158</v>
      </c>
      <c r="B157" s="20" t="s">
        <v>7</v>
      </c>
      <c r="C157" s="3">
        <v>46.8</v>
      </c>
      <c r="D157" s="3">
        <v>262.3</v>
      </c>
      <c r="E157" s="3">
        <v>46</v>
      </c>
      <c r="F157" s="3">
        <v>788.4</v>
      </c>
      <c r="G157" s="3"/>
      <c r="H157" s="3">
        <v>553.29999999999995</v>
      </c>
      <c r="I157" s="3">
        <v>51.6</v>
      </c>
      <c r="J157" s="3">
        <v>1368.5</v>
      </c>
      <c r="K157" s="3"/>
      <c r="L157" s="3"/>
      <c r="M157" s="3"/>
      <c r="N157" s="3"/>
      <c r="O157" s="17"/>
      <c r="P157" s="10">
        <v>187</v>
      </c>
      <c r="Q157" s="11" t="s">
        <v>153</v>
      </c>
      <c r="R157" s="12" t="s">
        <v>153</v>
      </c>
    </row>
    <row r="158" spans="1:18" s="19" customFormat="1" ht="17.5" customHeight="1" x14ac:dyDescent="0.25">
      <c r="A158" s="78" t="s">
        <v>92</v>
      </c>
      <c r="B158" s="16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17"/>
      <c r="P158" s="10">
        <v>11.75</v>
      </c>
      <c r="Q158" s="11" t="s">
        <v>153</v>
      </c>
      <c r="R158" s="12" t="s">
        <v>153</v>
      </c>
    </row>
    <row r="159" spans="1:18" s="19" customFormat="1" ht="17.5" customHeight="1" x14ac:dyDescent="0.25">
      <c r="A159" s="78"/>
      <c r="B159" s="16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17"/>
      <c r="P159" s="43"/>
      <c r="Q159" s="44"/>
      <c r="R159" s="45"/>
    </row>
    <row r="160" spans="1:18" ht="17.5" customHeight="1" x14ac:dyDescent="0.25">
      <c r="A160" s="69" t="s">
        <v>55</v>
      </c>
      <c r="B160" s="16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17"/>
      <c r="P160" s="86">
        <v>2019</v>
      </c>
      <c r="Q160" s="6">
        <v>2020</v>
      </c>
      <c r="R160" s="9">
        <v>2021</v>
      </c>
    </row>
    <row r="161" spans="1:18" ht="17.5" customHeight="1" x14ac:dyDescent="0.25">
      <c r="A161" s="66" t="s">
        <v>93</v>
      </c>
      <c r="B161" s="16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17"/>
      <c r="P161" s="13">
        <v>2</v>
      </c>
      <c r="Q161" s="3">
        <v>2</v>
      </c>
      <c r="R161" s="14">
        <v>2</v>
      </c>
    </row>
    <row r="162" spans="1:18" ht="17.5" customHeight="1" x14ac:dyDescent="0.25">
      <c r="A162" s="66" t="s">
        <v>94</v>
      </c>
      <c r="B162" s="16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17"/>
      <c r="P162" s="13">
        <v>42</v>
      </c>
      <c r="Q162" s="3">
        <v>42</v>
      </c>
      <c r="R162" s="14">
        <v>42</v>
      </c>
    </row>
    <row r="163" spans="1:18" ht="17.5" customHeight="1" x14ac:dyDescent="0.25">
      <c r="A163" s="66"/>
      <c r="B163" s="16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17"/>
      <c r="P163" s="43"/>
      <c r="Q163" s="44"/>
      <c r="R163" s="45"/>
    </row>
    <row r="164" spans="1:18" s="7" customFormat="1" ht="17.5" customHeight="1" x14ac:dyDescent="0.25">
      <c r="A164" s="69" t="s">
        <v>83</v>
      </c>
      <c r="B164" s="60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35"/>
      <c r="P164" s="100" t="s">
        <v>147</v>
      </c>
      <c r="Q164" s="101" t="s">
        <v>150</v>
      </c>
      <c r="R164" s="102" t="s">
        <v>152</v>
      </c>
    </row>
    <row r="165" spans="1:18" ht="17.5" customHeight="1" x14ac:dyDescent="0.25">
      <c r="A165" s="71" t="s">
        <v>95</v>
      </c>
      <c r="B165" s="16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17"/>
      <c r="P165" s="10" t="s">
        <v>149</v>
      </c>
      <c r="Q165" s="11" t="s">
        <v>149</v>
      </c>
      <c r="R165" s="12" t="s">
        <v>149</v>
      </c>
    </row>
    <row r="166" spans="1:18" ht="17.5" customHeight="1" x14ac:dyDescent="0.25">
      <c r="A166" s="71" t="s">
        <v>37</v>
      </c>
      <c r="B166" s="16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17"/>
      <c r="P166" s="10" t="s">
        <v>149</v>
      </c>
      <c r="Q166" s="11" t="s">
        <v>149</v>
      </c>
      <c r="R166" s="12" t="s">
        <v>149</v>
      </c>
    </row>
    <row r="167" spans="1:18" ht="17.5" customHeight="1" x14ac:dyDescent="0.25">
      <c r="A167" s="71" t="s">
        <v>38</v>
      </c>
      <c r="B167" s="16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17"/>
      <c r="P167" s="10" t="s">
        <v>149</v>
      </c>
      <c r="Q167" s="11" t="s">
        <v>149</v>
      </c>
      <c r="R167" s="12" t="s">
        <v>149</v>
      </c>
    </row>
    <row r="168" spans="1:18" ht="17.5" customHeight="1" x14ac:dyDescent="0.25">
      <c r="A168" s="71" t="s">
        <v>82</v>
      </c>
      <c r="B168" s="16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17"/>
      <c r="P168" s="10" t="s">
        <v>149</v>
      </c>
      <c r="Q168" s="11" t="s">
        <v>149</v>
      </c>
      <c r="R168" s="12" t="s">
        <v>149</v>
      </c>
    </row>
    <row r="169" spans="1:18" ht="17.5" customHeight="1" x14ac:dyDescent="0.25">
      <c r="A169" s="71" t="s">
        <v>37</v>
      </c>
      <c r="B169" s="16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17"/>
      <c r="P169" s="10" t="s">
        <v>149</v>
      </c>
      <c r="Q169" s="11" t="s">
        <v>149</v>
      </c>
      <c r="R169" s="12" t="s">
        <v>149</v>
      </c>
    </row>
    <row r="170" spans="1:18" ht="17.5" customHeight="1" thickBot="1" x14ac:dyDescent="0.3">
      <c r="A170" s="80" t="s">
        <v>38</v>
      </c>
      <c r="B170" s="62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30"/>
      <c r="P170" s="95" t="s">
        <v>149</v>
      </c>
      <c r="Q170" s="56" t="s">
        <v>149</v>
      </c>
      <c r="R170" s="57" t="s">
        <v>149</v>
      </c>
    </row>
    <row r="171" spans="1:18" ht="19" customHeight="1" x14ac:dyDescent="0.25">
      <c r="A171" s="96" t="s">
        <v>157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1:18" ht="14" x14ac:dyDescent="0.25">
      <c r="A172" s="1" t="s">
        <v>159</v>
      </c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1:18" ht="14" x14ac:dyDescent="0.25">
      <c r="A173" s="1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94" spans="2:18" x14ac:dyDescent="0.25">
      <c r="B194" s="39" t="s">
        <v>6</v>
      </c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5">
      <c r="B195" s="39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5">
      <c r="B196" s="39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5">
      <c r="B197" s="39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5">
      <c r="B198" s="39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</sheetData>
  <mergeCells count="38">
    <mergeCell ref="P163:R163"/>
    <mergeCell ref="P131:R131"/>
    <mergeCell ref="P147:R147"/>
    <mergeCell ref="P152:R152"/>
    <mergeCell ref="P155:R155"/>
    <mergeCell ref="P159:R159"/>
    <mergeCell ref="P87:R87"/>
    <mergeCell ref="P101:R101"/>
    <mergeCell ref="P104:R104"/>
    <mergeCell ref="P113:R113"/>
    <mergeCell ref="P122:R122"/>
    <mergeCell ref="B194:B198"/>
    <mergeCell ref="P9:R9"/>
    <mergeCell ref="P22:R22"/>
    <mergeCell ref="P23:R23"/>
    <mergeCell ref="P24:R24"/>
    <mergeCell ref="P26:R26"/>
    <mergeCell ref="P13:R13"/>
    <mergeCell ref="P10:R10"/>
    <mergeCell ref="P25:R25"/>
    <mergeCell ref="P21:R21"/>
    <mergeCell ref="P37:R37"/>
    <mergeCell ref="P45:R45"/>
    <mergeCell ref="P54:R54"/>
    <mergeCell ref="P71:R71"/>
    <mergeCell ref="P86:R86"/>
    <mergeCell ref="P6:R6"/>
    <mergeCell ref="P11:R11"/>
    <mergeCell ref="P12:R12"/>
    <mergeCell ref="P14:R14"/>
    <mergeCell ref="P15:R15"/>
    <mergeCell ref="P7:R7"/>
    <mergeCell ref="P8:R8"/>
    <mergeCell ref="A1:R1"/>
    <mergeCell ref="A2:R2"/>
    <mergeCell ref="P3:R3"/>
    <mergeCell ref="P4:R4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2022-12-01T04:23:38Z</cp:lastPrinted>
  <dcterms:created xsi:type="dcterms:W3CDTF">2009-04-20T03:31:42Z</dcterms:created>
  <dcterms:modified xsi:type="dcterms:W3CDTF">2022-12-01T04:24:51Z</dcterms:modified>
</cp:coreProperties>
</file>